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mp\"/>
    </mc:Choice>
  </mc:AlternateContent>
  <bookViews>
    <workbookView xWindow="0" yWindow="0" windowWidth="28800" windowHeight="11400"/>
  </bookViews>
  <sheets>
    <sheet name="Was darf Mais kosten 2023" sheetId="1" r:id="rId1"/>
  </sheets>
  <definedNames>
    <definedName name="_xlnm.Print_Area" localSheetId="0">'Was darf Mais kosten 2023'!$A$1:$D$25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J7" i="1"/>
  <c r="K7" i="1"/>
  <c r="K8" i="1"/>
  <c r="I9" i="1"/>
  <c r="K9" i="1"/>
  <c r="J9" i="1" s="1"/>
  <c r="J10" i="1" s="1"/>
  <c r="O8" i="1"/>
  <c r="P8" i="1"/>
  <c r="Q8" i="1"/>
  <c r="Q9" i="1" s="1"/>
  <c r="N10" i="1"/>
  <c r="O10" i="1" s="1"/>
  <c r="A22" i="1"/>
  <c r="C12" i="1"/>
  <c r="B12" i="1"/>
  <c r="C11" i="1"/>
  <c r="A11" i="1"/>
  <c r="D12" i="1" l="1"/>
  <c r="Q10" i="1"/>
  <c r="P10" i="1"/>
  <c r="Q11" i="1"/>
  <c r="B11" i="1" l="1"/>
  <c r="B15" i="1" l="1"/>
  <c r="D15" i="1" s="1"/>
  <c r="D23" i="1" s="1"/>
  <c r="D11" i="1"/>
  <c r="D22" i="1" s="1"/>
</calcChain>
</file>

<file path=xl/sharedStrings.xml><?xml version="1.0" encoding="utf-8"?>
<sst xmlns="http://schemas.openxmlformats.org/spreadsheetml/2006/main" count="48" uniqueCount="31">
  <si>
    <t>Was kostet 1 ha Silomais ab Feld? (2023)</t>
  </si>
  <si>
    <t>Beispiel mit</t>
  </si>
  <si>
    <t>Nur die gelben Felder abändern!</t>
  </si>
  <si>
    <t>Nassware</t>
  </si>
  <si>
    <t>Preis bei 35% Feuchte</t>
  </si>
  <si>
    <t>brutto</t>
  </si>
  <si>
    <t>Ertrag/ha Feuchtware dt</t>
  </si>
  <si>
    <t>Wasser</t>
  </si>
  <si>
    <t>TS</t>
  </si>
  <si>
    <t>Notwendig für Gewichtsberechnung</t>
  </si>
  <si>
    <t>Feuchte bei Drusch</t>
  </si>
  <si>
    <t>%</t>
  </si>
  <si>
    <t>kg</t>
  </si>
  <si>
    <t>Preisdifferenz bei +/- 1% Feuchte</t>
  </si>
  <si>
    <t>Verlust, Fremdanteile. usw.</t>
  </si>
  <si>
    <t>Preis/dt</t>
  </si>
  <si>
    <t>Gesamt</t>
  </si>
  <si>
    <t>Trockenware</t>
  </si>
  <si>
    <t>Verlust Trockung</t>
  </si>
  <si>
    <t>Ertrag/ha</t>
  </si>
  <si>
    <t>Gewicht gesamt, wenn getrocknet</t>
  </si>
  <si>
    <t>Gewicht gesamt</t>
  </si>
  <si>
    <t>Markterlös bei 35% Kornfeuchte</t>
  </si>
  <si>
    <t>abzüglich Aufwendungen bei Drusch</t>
  </si>
  <si>
    <t>- Mähdrusch</t>
  </si>
  <si>
    <t>- Transportkosten Körner</t>
  </si>
  <si>
    <t>- Mulchen</t>
  </si>
  <si>
    <t>zuzüglich Strohwert</t>
  </si>
  <si>
    <t>+ Maisstroh</t>
  </si>
  <si>
    <t>+ evtl. Strukturschaden beim Häckseln</t>
  </si>
  <si>
    <t>Vergleichspreis/ha (35% Feuchte), wenn als Silomais verkauft wird: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</si>
</sst>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166" formatCode="0&quot; dt&quot;"/>
    <numFmt numFmtId="167" formatCode="0.0%"/>
    <numFmt numFmtId="168" formatCode="0.0&quot; dt&quot;"/>
    <numFmt numFmtId="169" formatCode="0&quot; Ztr.&quot;"/>
    <numFmt numFmtId="171" formatCode="d/m/yy;@"/>
  </numFmts>
  <fonts count="17" x14ac:knownFonts="1">
    <font>
      <sz val="11"/>
      <name val="Arial"/>
    </font>
    <font>
      <sz val="10"/>
      <name val="Arial"/>
      <family val="2"/>
    </font>
    <font>
      <sz val="18"/>
      <name val="Arial"/>
      <family val="2"/>
    </font>
    <font>
      <sz val="12"/>
      <color theme="0" tint="-0.34998626667073579"/>
      <name val="Arial"/>
      <family val="2"/>
    </font>
    <font>
      <sz val="12"/>
      <name val="Arial"/>
      <family val="2"/>
    </font>
    <font>
      <sz val="16"/>
      <color rgb="FFFF000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2"/>
      <color theme="1"/>
      <name val="Arial"/>
      <family val="2"/>
    </font>
    <font>
      <i/>
      <sz val="12"/>
      <color rgb="FFFF0000"/>
      <name val="Arial"/>
      <family val="2"/>
    </font>
    <font>
      <b/>
      <sz val="10"/>
      <name val="Arial"/>
      <family val="2"/>
    </font>
    <font>
      <sz val="10"/>
      <color theme="0" tint="-0.34998626667073579"/>
      <name val="Arial"/>
      <family val="2"/>
    </font>
    <font>
      <sz val="14"/>
      <color theme="0" tint="-0.34998626667073579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sz val="14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2" applyFont="1" applyAlignment="1" applyProtection="1">
      <alignment horizontal="center"/>
    </xf>
    <xf numFmtId="0" fontId="3" fillId="0" borderId="0" xfId="2" applyFont="1" applyProtection="1"/>
    <xf numFmtId="0" fontId="1" fillId="0" borderId="0" xfId="2" applyProtection="1"/>
    <xf numFmtId="0" fontId="4" fillId="0" borderId="0" xfId="0" applyFont="1" applyFill="1"/>
    <xf numFmtId="0" fontId="4" fillId="0" borderId="0" xfId="2" applyFont="1" applyProtection="1"/>
    <xf numFmtId="0" fontId="5" fillId="0" borderId="0" xfId="2" applyFont="1" applyAlignment="1" applyProtection="1">
      <alignment horizontal="center"/>
    </xf>
    <xf numFmtId="0" fontId="4" fillId="0" borderId="0" xfId="2" applyFont="1" applyAlignment="1" applyProtection="1">
      <alignment horizontal="center"/>
    </xf>
    <xf numFmtId="44" fontId="4" fillId="0" borderId="0" xfId="3" applyFont="1" applyProtection="1"/>
    <xf numFmtId="44" fontId="4" fillId="3" borderId="1" xfId="3" applyFont="1" applyFill="1" applyBorder="1" applyProtection="1">
      <protection locked="0"/>
    </xf>
    <xf numFmtId="166" fontId="7" fillId="0" borderId="0" xfId="2" applyNumberFormat="1" applyFont="1" applyAlignment="1" applyProtection="1">
      <alignment horizontal="center"/>
    </xf>
    <xf numFmtId="44" fontId="7" fillId="0" borderId="0" xfId="3" applyFont="1" applyAlignment="1" applyProtection="1">
      <alignment horizontal="center"/>
    </xf>
    <xf numFmtId="0" fontId="3" fillId="0" borderId="0" xfId="2" applyFont="1" applyAlignment="1" applyProtection="1">
      <alignment horizontal="center"/>
    </xf>
    <xf numFmtId="0" fontId="8" fillId="0" borderId="0" xfId="2" applyFont="1" applyProtection="1"/>
    <xf numFmtId="0" fontId="4" fillId="0" borderId="2" xfId="2" applyFont="1" applyBorder="1" applyProtection="1"/>
    <xf numFmtId="166" fontId="7" fillId="0" borderId="2" xfId="2" applyNumberFormat="1" applyFont="1" applyBorder="1" applyAlignment="1" applyProtection="1">
      <alignment horizontal="center"/>
    </xf>
    <xf numFmtId="0" fontId="7" fillId="0" borderId="2" xfId="2" applyFont="1" applyBorder="1" applyAlignment="1" applyProtection="1">
      <alignment horizontal="center"/>
    </xf>
    <xf numFmtId="0" fontId="3" fillId="0" borderId="0" xfId="2" applyFont="1" applyBorder="1" applyAlignment="1" applyProtection="1">
      <alignment horizontal="center"/>
    </xf>
    <xf numFmtId="168" fontId="9" fillId="0" borderId="3" xfId="2" applyNumberFormat="1" applyFont="1" applyFill="1" applyBorder="1" applyProtection="1">
      <protection locked="0"/>
    </xf>
    <xf numFmtId="44" fontId="9" fillId="0" borderId="3" xfId="3" applyFont="1" applyFill="1" applyBorder="1" applyProtection="1">
      <protection locked="0"/>
    </xf>
    <xf numFmtId="44" fontId="9" fillId="0" borderId="0" xfId="3" applyFont="1" applyProtection="1"/>
    <xf numFmtId="169" fontId="3" fillId="0" borderId="0" xfId="2" applyNumberFormat="1" applyFont="1" applyProtection="1"/>
    <xf numFmtId="0" fontId="10" fillId="0" borderId="0" xfId="2" applyFont="1" applyProtection="1"/>
    <xf numFmtId="166" fontId="10" fillId="0" borderId="0" xfId="2" applyNumberFormat="1" applyFont="1" applyProtection="1"/>
    <xf numFmtId="44" fontId="10" fillId="0" borderId="0" xfId="3" applyFont="1" applyProtection="1"/>
    <xf numFmtId="0" fontId="4" fillId="0" borderId="0" xfId="2" applyFont="1" applyBorder="1" applyProtection="1"/>
    <xf numFmtId="166" fontId="4" fillId="0" borderId="0" xfId="2" applyNumberFormat="1" applyFont="1" applyProtection="1"/>
    <xf numFmtId="0" fontId="4" fillId="0" borderId="0" xfId="2" quotePrefix="1" applyFont="1" applyProtection="1"/>
    <xf numFmtId="0" fontId="7" fillId="0" borderId="4" xfId="2" applyFont="1" applyBorder="1" applyProtection="1"/>
    <xf numFmtId="166" fontId="7" fillId="0" borderId="4" xfId="2" applyNumberFormat="1" applyFont="1" applyBorder="1" applyProtection="1"/>
    <xf numFmtId="44" fontId="7" fillId="0" borderId="4" xfId="3" applyFont="1" applyBorder="1" applyProtection="1"/>
    <xf numFmtId="166" fontId="4" fillId="0" borderId="0" xfId="2" applyNumberFormat="1" applyFont="1" applyBorder="1" applyProtection="1"/>
    <xf numFmtId="44" fontId="4" fillId="0" borderId="0" xfId="3" applyFont="1" applyBorder="1" applyProtection="1"/>
    <xf numFmtId="171" fontId="4" fillId="0" borderId="0" xfId="2" applyNumberFormat="1" applyFont="1" applyProtection="1"/>
    <xf numFmtId="44" fontId="1" fillId="0" borderId="0" xfId="3" applyProtection="1"/>
    <xf numFmtId="0" fontId="11" fillId="0" borderId="0" xfId="2" applyFont="1" applyProtection="1"/>
    <xf numFmtId="171" fontId="11" fillId="0" borderId="0" xfId="2" applyNumberFormat="1" applyFont="1" applyProtection="1"/>
    <xf numFmtId="44" fontId="11" fillId="0" borderId="0" xfId="3" applyFont="1" applyProtection="1"/>
    <xf numFmtId="171" fontId="1" fillId="0" borderId="0" xfId="2" applyNumberFormat="1" applyProtection="1"/>
    <xf numFmtId="0" fontId="1" fillId="0" borderId="0" xfId="2" applyFont="1" applyProtection="1"/>
    <xf numFmtId="44" fontId="1" fillId="0" borderId="0" xfId="3" applyAlignment="1" applyProtection="1">
      <alignment horizontal="right"/>
    </xf>
    <xf numFmtId="0" fontId="12" fillId="0" borderId="0" xfId="2" applyFont="1" applyProtection="1"/>
    <xf numFmtId="0" fontId="13" fillId="0" borderId="0" xfId="2" applyFont="1" applyProtection="1"/>
    <xf numFmtId="44" fontId="4" fillId="2" borderId="1" xfId="3" applyFont="1" applyFill="1" applyBorder="1" applyProtection="1">
      <protection locked="0"/>
    </xf>
    <xf numFmtId="166" fontId="4" fillId="2" borderId="1" xfId="2" applyNumberFormat="1" applyFont="1" applyFill="1" applyBorder="1" applyProtection="1">
      <protection locked="0"/>
    </xf>
    <xf numFmtId="167" fontId="4" fillId="3" borderId="1" xfId="1" applyNumberFormat="1" applyFont="1" applyFill="1" applyBorder="1" applyProtection="1">
      <protection locked="0"/>
    </xf>
    <xf numFmtId="0" fontId="14" fillId="0" borderId="0" xfId="2" applyFont="1" applyProtection="1"/>
    <xf numFmtId="0" fontId="15" fillId="0" borderId="0" xfId="2" applyFont="1" applyProtection="1"/>
    <xf numFmtId="0" fontId="16" fillId="0" borderId="0" xfId="2" applyFont="1" applyProtection="1"/>
    <xf numFmtId="44" fontId="14" fillId="0" borderId="0" xfId="3" applyFont="1" applyProtection="1"/>
  </cellXfs>
  <cellStyles count="4">
    <cellStyle name="Euro" xfId="3"/>
    <cellStyle name="Prozent" xfId="1" builtinId="5"/>
    <cellStyle name="Standard" xfId="0" builtinId="0"/>
    <cellStyle name="Standard_Maispreis 2006" xfId="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workbookViewId="0">
      <selection activeCell="D21" sqref="D21"/>
    </sheetView>
  </sheetViews>
  <sheetFormatPr baseColWidth="10" defaultColWidth="10" defaultRowHeight="18" x14ac:dyDescent="0.25"/>
  <cols>
    <col min="1" max="1" width="37.5" style="3" customWidth="1"/>
    <col min="2" max="2" width="10.875" style="3" bestFit="1" customWidth="1"/>
    <col min="3" max="3" width="13.625" style="34" customWidth="1"/>
    <col min="4" max="4" width="14.875" style="34" bestFit="1" customWidth="1"/>
    <col min="5" max="5" width="10.125" style="42" bestFit="1" customWidth="1"/>
    <col min="6" max="17" width="8.25" style="46" customWidth="1"/>
    <col min="18" max="18" width="10" style="46"/>
    <col min="19" max="253" width="10" style="3"/>
    <col min="254" max="254" width="38.125" style="3" customWidth="1"/>
    <col min="255" max="255" width="10.125" style="3" bestFit="1" customWidth="1"/>
    <col min="256" max="256" width="10.375" style="3" bestFit="1" customWidth="1"/>
    <col min="257" max="257" width="15.625" style="3" bestFit="1" customWidth="1"/>
    <col min="258" max="258" width="2.5" style="3" customWidth="1"/>
    <col min="259" max="259" width="11.375" style="3" bestFit="1" customWidth="1"/>
    <col min="260" max="509" width="10" style="3"/>
    <col min="510" max="510" width="38.125" style="3" customWidth="1"/>
    <col min="511" max="511" width="10.125" style="3" bestFit="1" customWidth="1"/>
    <col min="512" max="512" width="10.375" style="3" bestFit="1" customWidth="1"/>
    <col min="513" max="513" width="15.625" style="3" bestFit="1" customWidth="1"/>
    <col min="514" max="514" width="2.5" style="3" customWidth="1"/>
    <col min="515" max="515" width="11.375" style="3" bestFit="1" customWidth="1"/>
    <col min="516" max="765" width="10" style="3"/>
    <col min="766" max="766" width="38.125" style="3" customWidth="1"/>
    <col min="767" max="767" width="10.125" style="3" bestFit="1" customWidth="1"/>
    <col min="768" max="768" width="10.375" style="3" bestFit="1" customWidth="1"/>
    <col min="769" max="769" width="15.625" style="3" bestFit="1" customWidth="1"/>
    <col min="770" max="770" width="2.5" style="3" customWidth="1"/>
    <col min="771" max="771" width="11.375" style="3" bestFit="1" customWidth="1"/>
    <col min="772" max="1021" width="10" style="3"/>
    <col min="1022" max="1022" width="38.125" style="3" customWidth="1"/>
    <col min="1023" max="1023" width="10.125" style="3" bestFit="1" customWidth="1"/>
    <col min="1024" max="1024" width="10.375" style="3" bestFit="1" customWidth="1"/>
    <col min="1025" max="1025" width="15.625" style="3" bestFit="1" customWidth="1"/>
    <col min="1026" max="1026" width="2.5" style="3" customWidth="1"/>
    <col min="1027" max="1027" width="11.375" style="3" bestFit="1" customWidth="1"/>
    <col min="1028" max="1277" width="10" style="3"/>
    <col min="1278" max="1278" width="38.125" style="3" customWidth="1"/>
    <col min="1279" max="1279" width="10.125" style="3" bestFit="1" customWidth="1"/>
    <col min="1280" max="1280" width="10.375" style="3" bestFit="1" customWidth="1"/>
    <col min="1281" max="1281" width="15.625" style="3" bestFit="1" customWidth="1"/>
    <col min="1282" max="1282" width="2.5" style="3" customWidth="1"/>
    <col min="1283" max="1283" width="11.375" style="3" bestFit="1" customWidth="1"/>
    <col min="1284" max="1533" width="10" style="3"/>
    <col min="1534" max="1534" width="38.125" style="3" customWidth="1"/>
    <col min="1535" max="1535" width="10.125" style="3" bestFit="1" customWidth="1"/>
    <col min="1536" max="1536" width="10.375" style="3" bestFit="1" customWidth="1"/>
    <col min="1537" max="1537" width="15.625" style="3" bestFit="1" customWidth="1"/>
    <col min="1538" max="1538" width="2.5" style="3" customWidth="1"/>
    <col min="1539" max="1539" width="11.375" style="3" bestFit="1" customWidth="1"/>
    <col min="1540" max="1789" width="10" style="3"/>
    <col min="1790" max="1790" width="38.125" style="3" customWidth="1"/>
    <col min="1791" max="1791" width="10.125" style="3" bestFit="1" customWidth="1"/>
    <col min="1792" max="1792" width="10.375" style="3" bestFit="1" customWidth="1"/>
    <col min="1793" max="1793" width="15.625" style="3" bestFit="1" customWidth="1"/>
    <col min="1794" max="1794" width="2.5" style="3" customWidth="1"/>
    <col min="1795" max="1795" width="11.375" style="3" bestFit="1" customWidth="1"/>
    <col min="1796" max="2045" width="10" style="3"/>
    <col min="2046" max="2046" width="38.125" style="3" customWidth="1"/>
    <col min="2047" max="2047" width="10.125" style="3" bestFit="1" customWidth="1"/>
    <col min="2048" max="2048" width="10.375" style="3" bestFit="1" customWidth="1"/>
    <col min="2049" max="2049" width="15.625" style="3" bestFit="1" customWidth="1"/>
    <col min="2050" max="2050" width="2.5" style="3" customWidth="1"/>
    <col min="2051" max="2051" width="11.375" style="3" bestFit="1" customWidth="1"/>
    <col min="2052" max="2301" width="10" style="3"/>
    <col min="2302" max="2302" width="38.125" style="3" customWidth="1"/>
    <col min="2303" max="2303" width="10.125" style="3" bestFit="1" customWidth="1"/>
    <col min="2304" max="2304" width="10.375" style="3" bestFit="1" customWidth="1"/>
    <col min="2305" max="2305" width="15.625" style="3" bestFit="1" customWidth="1"/>
    <col min="2306" max="2306" width="2.5" style="3" customWidth="1"/>
    <col min="2307" max="2307" width="11.375" style="3" bestFit="1" customWidth="1"/>
    <col min="2308" max="2557" width="10" style="3"/>
    <col min="2558" max="2558" width="38.125" style="3" customWidth="1"/>
    <col min="2559" max="2559" width="10.125" style="3" bestFit="1" customWidth="1"/>
    <col min="2560" max="2560" width="10.375" style="3" bestFit="1" customWidth="1"/>
    <col min="2561" max="2561" width="15.625" style="3" bestFit="1" customWidth="1"/>
    <col min="2562" max="2562" width="2.5" style="3" customWidth="1"/>
    <col min="2563" max="2563" width="11.375" style="3" bestFit="1" customWidth="1"/>
    <col min="2564" max="2813" width="10" style="3"/>
    <col min="2814" max="2814" width="38.125" style="3" customWidth="1"/>
    <col min="2815" max="2815" width="10.125" style="3" bestFit="1" customWidth="1"/>
    <col min="2816" max="2816" width="10.375" style="3" bestFit="1" customWidth="1"/>
    <col min="2817" max="2817" width="15.625" style="3" bestFit="1" customWidth="1"/>
    <col min="2818" max="2818" width="2.5" style="3" customWidth="1"/>
    <col min="2819" max="2819" width="11.375" style="3" bestFit="1" customWidth="1"/>
    <col min="2820" max="3069" width="10" style="3"/>
    <col min="3070" max="3070" width="38.125" style="3" customWidth="1"/>
    <col min="3071" max="3071" width="10.125" style="3" bestFit="1" customWidth="1"/>
    <col min="3072" max="3072" width="10.375" style="3" bestFit="1" customWidth="1"/>
    <col min="3073" max="3073" width="15.625" style="3" bestFit="1" customWidth="1"/>
    <col min="3074" max="3074" width="2.5" style="3" customWidth="1"/>
    <col min="3075" max="3075" width="11.375" style="3" bestFit="1" customWidth="1"/>
    <col min="3076" max="3325" width="10" style="3"/>
    <col min="3326" max="3326" width="38.125" style="3" customWidth="1"/>
    <col min="3327" max="3327" width="10.125" style="3" bestFit="1" customWidth="1"/>
    <col min="3328" max="3328" width="10.375" style="3" bestFit="1" customWidth="1"/>
    <col min="3329" max="3329" width="15.625" style="3" bestFit="1" customWidth="1"/>
    <col min="3330" max="3330" width="2.5" style="3" customWidth="1"/>
    <col min="3331" max="3331" width="11.375" style="3" bestFit="1" customWidth="1"/>
    <col min="3332" max="3581" width="10" style="3"/>
    <col min="3582" max="3582" width="38.125" style="3" customWidth="1"/>
    <col min="3583" max="3583" width="10.125" style="3" bestFit="1" customWidth="1"/>
    <col min="3584" max="3584" width="10.375" style="3" bestFit="1" customWidth="1"/>
    <col min="3585" max="3585" width="15.625" style="3" bestFit="1" customWidth="1"/>
    <col min="3586" max="3586" width="2.5" style="3" customWidth="1"/>
    <col min="3587" max="3587" width="11.375" style="3" bestFit="1" customWidth="1"/>
    <col min="3588" max="3837" width="10" style="3"/>
    <col min="3838" max="3838" width="38.125" style="3" customWidth="1"/>
    <col min="3839" max="3839" width="10.125" style="3" bestFit="1" customWidth="1"/>
    <col min="3840" max="3840" width="10.375" style="3" bestFit="1" customWidth="1"/>
    <col min="3841" max="3841" width="15.625" style="3" bestFit="1" customWidth="1"/>
    <col min="3842" max="3842" width="2.5" style="3" customWidth="1"/>
    <col min="3843" max="3843" width="11.375" style="3" bestFit="1" customWidth="1"/>
    <col min="3844" max="4093" width="10" style="3"/>
    <col min="4094" max="4094" width="38.125" style="3" customWidth="1"/>
    <col min="4095" max="4095" width="10.125" style="3" bestFit="1" customWidth="1"/>
    <col min="4096" max="4096" width="10.375" style="3" bestFit="1" customWidth="1"/>
    <col min="4097" max="4097" width="15.625" style="3" bestFit="1" customWidth="1"/>
    <col min="4098" max="4098" width="2.5" style="3" customWidth="1"/>
    <col min="4099" max="4099" width="11.375" style="3" bestFit="1" customWidth="1"/>
    <col min="4100" max="4349" width="10" style="3"/>
    <col min="4350" max="4350" width="38.125" style="3" customWidth="1"/>
    <col min="4351" max="4351" width="10.125" style="3" bestFit="1" customWidth="1"/>
    <col min="4352" max="4352" width="10.375" style="3" bestFit="1" customWidth="1"/>
    <col min="4353" max="4353" width="15.625" style="3" bestFit="1" customWidth="1"/>
    <col min="4354" max="4354" width="2.5" style="3" customWidth="1"/>
    <col min="4355" max="4355" width="11.375" style="3" bestFit="1" customWidth="1"/>
    <col min="4356" max="4605" width="10" style="3"/>
    <col min="4606" max="4606" width="38.125" style="3" customWidth="1"/>
    <col min="4607" max="4607" width="10.125" style="3" bestFit="1" customWidth="1"/>
    <col min="4608" max="4608" width="10.375" style="3" bestFit="1" customWidth="1"/>
    <col min="4609" max="4609" width="15.625" style="3" bestFit="1" customWidth="1"/>
    <col min="4610" max="4610" width="2.5" style="3" customWidth="1"/>
    <col min="4611" max="4611" width="11.375" style="3" bestFit="1" customWidth="1"/>
    <col min="4612" max="4861" width="10" style="3"/>
    <col min="4862" max="4862" width="38.125" style="3" customWidth="1"/>
    <col min="4863" max="4863" width="10.125" style="3" bestFit="1" customWidth="1"/>
    <col min="4864" max="4864" width="10.375" style="3" bestFit="1" customWidth="1"/>
    <col min="4865" max="4865" width="15.625" style="3" bestFit="1" customWidth="1"/>
    <col min="4866" max="4866" width="2.5" style="3" customWidth="1"/>
    <col min="4867" max="4867" width="11.375" style="3" bestFit="1" customWidth="1"/>
    <col min="4868" max="5117" width="10" style="3"/>
    <col min="5118" max="5118" width="38.125" style="3" customWidth="1"/>
    <col min="5119" max="5119" width="10.125" style="3" bestFit="1" customWidth="1"/>
    <col min="5120" max="5120" width="10.375" style="3" bestFit="1" customWidth="1"/>
    <col min="5121" max="5121" width="15.625" style="3" bestFit="1" customWidth="1"/>
    <col min="5122" max="5122" width="2.5" style="3" customWidth="1"/>
    <col min="5123" max="5123" width="11.375" style="3" bestFit="1" customWidth="1"/>
    <col min="5124" max="5373" width="10" style="3"/>
    <col min="5374" max="5374" width="38.125" style="3" customWidth="1"/>
    <col min="5375" max="5375" width="10.125" style="3" bestFit="1" customWidth="1"/>
    <col min="5376" max="5376" width="10.375" style="3" bestFit="1" customWidth="1"/>
    <col min="5377" max="5377" width="15.625" style="3" bestFit="1" customWidth="1"/>
    <col min="5378" max="5378" width="2.5" style="3" customWidth="1"/>
    <col min="5379" max="5379" width="11.375" style="3" bestFit="1" customWidth="1"/>
    <col min="5380" max="5629" width="10" style="3"/>
    <col min="5630" max="5630" width="38.125" style="3" customWidth="1"/>
    <col min="5631" max="5631" width="10.125" style="3" bestFit="1" customWidth="1"/>
    <col min="5632" max="5632" width="10.375" style="3" bestFit="1" customWidth="1"/>
    <col min="5633" max="5633" width="15.625" style="3" bestFit="1" customWidth="1"/>
    <col min="5634" max="5634" width="2.5" style="3" customWidth="1"/>
    <col min="5635" max="5635" width="11.375" style="3" bestFit="1" customWidth="1"/>
    <col min="5636" max="5885" width="10" style="3"/>
    <col min="5886" max="5886" width="38.125" style="3" customWidth="1"/>
    <col min="5887" max="5887" width="10.125" style="3" bestFit="1" customWidth="1"/>
    <col min="5888" max="5888" width="10.375" style="3" bestFit="1" customWidth="1"/>
    <col min="5889" max="5889" width="15.625" style="3" bestFit="1" customWidth="1"/>
    <col min="5890" max="5890" width="2.5" style="3" customWidth="1"/>
    <col min="5891" max="5891" width="11.375" style="3" bestFit="1" customWidth="1"/>
    <col min="5892" max="6141" width="10" style="3"/>
    <col min="6142" max="6142" width="38.125" style="3" customWidth="1"/>
    <col min="6143" max="6143" width="10.125" style="3" bestFit="1" customWidth="1"/>
    <col min="6144" max="6144" width="10.375" style="3" bestFit="1" customWidth="1"/>
    <col min="6145" max="6145" width="15.625" style="3" bestFit="1" customWidth="1"/>
    <col min="6146" max="6146" width="2.5" style="3" customWidth="1"/>
    <col min="6147" max="6147" width="11.375" style="3" bestFit="1" customWidth="1"/>
    <col min="6148" max="6397" width="10" style="3"/>
    <col min="6398" max="6398" width="38.125" style="3" customWidth="1"/>
    <col min="6399" max="6399" width="10.125" style="3" bestFit="1" customWidth="1"/>
    <col min="6400" max="6400" width="10.375" style="3" bestFit="1" customWidth="1"/>
    <col min="6401" max="6401" width="15.625" style="3" bestFit="1" customWidth="1"/>
    <col min="6402" max="6402" width="2.5" style="3" customWidth="1"/>
    <col min="6403" max="6403" width="11.375" style="3" bestFit="1" customWidth="1"/>
    <col min="6404" max="6653" width="10" style="3"/>
    <col min="6654" max="6654" width="38.125" style="3" customWidth="1"/>
    <col min="6655" max="6655" width="10.125" style="3" bestFit="1" customWidth="1"/>
    <col min="6656" max="6656" width="10.375" style="3" bestFit="1" customWidth="1"/>
    <col min="6657" max="6657" width="15.625" style="3" bestFit="1" customWidth="1"/>
    <col min="6658" max="6658" width="2.5" style="3" customWidth="1"/>
    <col min="6659" max="6659" width="11.375" style="3" bestFit="1" customWidth="1"/>
    <col min="6660" max="6909" width="10" style="3"/>
    <col min="6910" max="6910" width="38.125" style="3" customWidth="1"/>
    <col min="6911" max="6911" width="10.125" style="3" bestFit="1" customWidth="1"/>
    <col min="6912" max="6912" width="10.375" style="3" bestFit="1" customWidth="1"/>
    <col min="6913" max="6913" width="15.625" style="3" bestFit="1" customWidth="1"/>
    <col min="6914" max="6914" width="2.5" style="3" customWidth="1"/>
    <col min="6915" max="6915" width="11.375" style="3" bestFit="1" customWidth="1"/>
    <col min="6916" max="7165" width="10" style="3"/>
    <col min="7166" max="7166" width="38.125" style="3" customWidth="1"/>
    <col min="7167" max="7167" width="10.125" style="3" bestFit="1" customWidth="1"/>
    <col min="7168" max="7168" width="10.375" style="3" bestFit="1" customWidth="1"/>
    <col min="7169" max="7169" width="15.625" style="3" bestFit="1" customWidth="1"/>
    <col min="7170" max="7170" width="2.5" style="3" customWidth="1"/>
    <col min="7171" max="7171" width="11.375" style="3" bestFit="1" customWidth="1"/>
    <col min="7172" max="7421" width="10" style="3"/>
    <col min="7422" max="7422" width="38.125" style="3" customWidth="1"/>
    <col min="7423" max="7423" width="10.125" style="3" bestFit="1" customWidth="1"/>
    <col min="7424" max="7424" width="10.375" style="3" bestFit="1" customWidth="1"/>
    <col min="7425" max="7425" width="15.625" style="3" bestFit="1" customWidth="1"/>
    <col min="7426" max="7426" width="2.5" style="3" customWidth="1"/>
    <col min="7427" max="7427" width="11.375" style="3" bestFit="1" customWidth="1"/>
    <col min="7428" max="7677" width="10" style="3"/>
    <col min="7678" max="7678" width="38.125" style="3" customWidth="1"/>
    <col min="7679" max="7679" width="10.125" style="3" bestFit="1" customWidth="1"/>
    <col min="7680" max="7680" width="10.375" style="3" bestFit="1" customWidth="1"/>
    <col min="7681" max="7681" width="15.625" style="3" bestFit="1" customWidth="1"/>
    <col min="7682" max="7682" width="2.5" style="3" customWidth="1"/>
    <col min="7683" max="7683" width="11.375" style="3" bestFit="1" customWidth="1"/>
    <col min="7684" max="7933" width="10" style="3"/>
    <col min="7934" max="7934" width="38.125" style="3" customWidth="1"/>
    <col min="7935" max="7935" width="10.125" style="3" bestFit="1" customWidth="1"/>
    <col min="7936" max="7936" width="10.375" style="3" bestFit="1" customWidth="1"/>
    <col min="7937" max="7937" width="15.625" style="3" bestFit="1" customWidth="1"/>
    <col min="7938" max="7938" width="2.5" style="3" customWidth="1"/>
    <col min="7939" max="7939" width="11.375" style="3" bestFit="1" customWidth="1"/>
    <col min="7940" max="8189" width="10" style="3"/>
    <col min="8190" max="8190" width="38.125" style="3" customWidth="1"/>
    <col min="8191" max="8191" width="10.125" style="3" bestFit="1" customWidth="1"/>
    <col min="8192" max="8192" width="10.375" style="3" bestFit="1" customWidth="1"/>
    <col min="8193" max="8193" width="15.625" style="3" bestFit="1" customWidth="1"/>
    <col min="8194" max="8194" width="2.5" style="3" customWidth="1"/>
    <col min="8195" max="8195" width="11.375" style="3" bestFit="1" customWidth="1"/>
    <col min="8196" max="8445" width="10" style="3"/>
    <col min="8446" max="8446" width="38.125" style="3" customWidth="1"/>
    <col min="8447" max="8447" width="10.125" style="3" bestFit="1" customWidth="1"/>
    <col min="8448" max="8448" width="10.375" style="3" bestFit="1" customWidth="1"/>
    <col min="8449" max="8449" width="15.625" style="3" bestFit="1" customWidth="1"/>
    <col min="8450" max="8450" width="2.5" style="3" customWidth="1"/>
    <col min="8451" max="8451" width="11.375" style="3" bestFit="1" customWidth="1"/>
    <col min="8452" max="8701" width="10" style="3"/>
    <col min="8702" max="8702" width="38.125" style="3" customWidth="1"/>
    <col min="8703" max="8703" width="10.125" style="3" bestFit="1" customWidth="1"/>
    <col min="8704" max="8704" width="10.375" style="3" bestFit="1" customWidth="1"/>
    <col min="8705" max="8705" width="15.625" style="3" bestFit="1" customWidth="1"/>
    <col min="8706" max="8706" width="2.5" style="3" customWidth="1"/>
    <col min="8707" max="8707" width="11.375" style="3" bestFit="1" customWidth="1"/>
    <col min="8708" max="8957" width="10" style="3"/>
    <col min="8958" max="8958" width="38.125" style="3" customWidth="1"/>
    <col min="8959" max="8959" width="10.125" style="3" bestFit="1" customWidth="1"/>
    <col min="8960" max="8960" width="10.375" style="3" bestFit="1" customWidth="1"/>
    <col min="8961" max="8961" width="15.625" style="3" bestFit="1" customWidth="1"/>
    <col min="8962" max="8962" width="2.5" style="3" customWidth="1"/>
    <col min="8963" max="8963" width="11.375" style="3" bestFit="1" customWidth="1"/>
    <col min="8964" max="9213" width="10" style="3"/>
    <col min="9214" max="9214" width="38.125" style="3" customWidth="1"/>
    <col min="9215" max="9215" width="10.125" style="3" bestFit="1" customWidth="1"/>
    <col min="9216" max="9216" width="10.375" style="3" bestFit="1" customWidth="1"/>
    <col min="9217" max="9217" width="15.625" style="3" bestFit="1" customWidth="1"/>
    <col min="9218" max="9218" width="2.5" style="3" customWidth="1"/>
    <col min="9219" max="9219" width="11.375" style="3" bestFit="1" customWidth="1"/>
    <col min="9220" max="9469" width="10" style="3"/>
    <col min="9470" max="9470" width="38.125" style="3" customWidth="1"/>
    <col min="9471" max="9471" width="10.125" style="3" bestFit="1" customWidth="1"/>
    <col min="9472" max="9472" width="10.375" style="3" bestFit="1" customWidth="1"/>
    <col min="9473" max="9473" width="15.625" style="3" bestFit="1" customWidth="1"/>
    <col min="9474" max="9474" width="2.5" style="3" customWidth="1"/>
    <col min="9475" max="9475" width="11.375" style="3" bestFit="1" customWidth="1"/>
    <col min="9476" max="9725" width="10" style="3"/>
    <col min="9726" max="9726" width="38.125" style="3" customWidth="1"/>
    <col min="9727" max="9727" width="10.125" style="3" bestFit="1" customWidth="1"/>
    <col min="9728" max="9728" width="10.375" style="3" bestFit="1" customWidth="1"/>
    <col min="9729" max="9729" width="15.625" style="3" bestFit="1" customWidth="1"/>
    <col min="9730" max="9730" width="2.5" style="3" customWidth="1"/>
    <col min="9731" max="9731" width="11.375" style="3" bestFit="1" customWidth="1"/>
    <col min="9732" max="9981" width="10" style="3"/>
    <col min="9982" max="9982" width="38.125" style="3" customWidth="1"/>
    <col min="9983" max="9983" width="10.125" style="3" bestFit="1" customWidth="1"/>
    <col min="9984" max="9984" width="10.375" style="3" bestFit="1" customWidth="1"/>
    <col min="9985" max="9985" width="15.625" style="3" bestFit="1" customWidth="1"/>
    <col min="9986" max="9986" width="2.5" style="3" customWidth="1"/>
    <col min="9987" max="9987" width="11.375" style="3" bestFit="1" customWidth="1"/>
    <col min="9988" max="10237" width="10" style="3"/>
    <col min="10238" max="10238" width="38.125" style="3" customWidth="1"/>
    <col min="10239" max="10239" width="10.125" style="3" bestFit="1" customWidth="1"/>
    <col min="10240" max="10240" width="10.375" style="3" bestFit="1" customWidth="1"/>
    <col min="10241" max="10241" width="15.625" style="3" bestFit="1" customWidth="1"/>
    <col min="10242" max="10242" width="2.5" style="3" customWidth="1"/>
    <col min="10243" max="10243" width="11.375" style="3" bestFit="1" customWidth="1"/>
    <col min="10244" max="10493" width="10" style="3"/>
    <col min="10494" max="10494" width="38.125" style="3" customWidth="1"/>
    <col min="10495" max="10495" width="10.125" style="3" bestFit="1" customWidth="1"/>
    <col min="10496" max="10496" width="10.375" style="3" bestFit="1" customWidth="1"/>
    <col min="10497" max="10497" width="15.625" style="3" bestFit="1" customWidth="1"/>
    <col min="10498" max="10498" width="2.5" style="3" customWidth="1"/>
    <col min="10499" max="10499" width="11.375" style="3" bestFit="1" customWidth="1"/>
    <col min="10500" max="10749" width="10" style="3"/>
    <col min="10750" max="10750" width="38.125" style="3" customWidth="1"/>
    <col min="10751" max="10751" width="10.125" style="3" bestFit="1" customWidth="1"/>
    <col min="10752" max="10752" width="10.375" style="3" bestFit="1" customWidth="1"/>
    <col min="10753" max="10753" width="15.625" style="3" bestFit="1" customWidth="1"/>
    <col min="10754" max="10754" width="2.5" style="3" customWidth="1"/>
    <col min="10755" max="10755" width="11.375" style="3" bestFit="1" customWidth="1"/>
    <col min="10756" max="11005" width="10" style="3"/>
    <col min="11006" max="11006" width="38.125" style="3" customWidth="1"/>
    <col min="11007" max="11007" width="10.125" style="3" bestFit="1" customWidth="1"/>
    <col min="11008" max="11008" width="10.375" style="3" bestFit="1" customWidth="1"/>
    <col min="11009" max="11009" width="15.625" style="3" bestFit="1" customWidth="1"/>
    <col min="11010" max="11010" width="2.5" style="3" customWidth="1"/>
    <col min="11011" max="11011" width="11.375" style="3" bestFit="1" customWidth="1"/>
    <col min="11012" max="11261" width="10" style="3"/>
    <col min="11262" max="11262" width="38.125" style="3" customWidth="1"/>
    <col min="11263" max="11263" width="10.125" style="3" bestFit="1" customWidth="1"/>
    <col min="11264" max="11264" width="10.375" style="3" bestFit="1" customWidth="1"/>
    <col min="11265" max="11265" width="15.625" style="3" bestFit="1" customWidth="1"/>
    <col min="11266" max="11266" width="2.5" style="3" customWidth="1"/>
    <col min="11267" max="11267" width="11.375" style="3" bestFit="1" customWidth="1"/>
    <col min="11268" max="11517" width="10" style="3"/>
    <col min="11518" max="11518" width="38.125" style="3" customWidth="1"/>
    <col min="11519" max="11519" width="10.125" style="3" bestFit="1" customWidth="1"/>
    <col min="11520" max="11520" width="10.375" style="3" bestFit="1" customWidth="1"/>
    <col min="11521" max="11521" width="15.625" style="3" bestFit="1" customWidth="1"/>
    <col min="11522" max="11522" width="2.5" style="3" customWidth="1"/>
    <col min="11523" max="11523" width="11.375" style="3" bestFit="1" customWidth="1"/>
    <col min="11524" max="11773" width="10" style="3"/>
    <col min="11774" max="11774" width="38.125" style="3" customWidth="1"/>
    <col min="11775" max="11775" width="10.125" style="3" bestFit="1" customWidth="1"/>
    <col min="11776" max="11776" width="10.375" style="3" bestFit="1" customWidth="1"/>
    <col min="11777" max="11777" width="15.625" style="3" bestFit="1" customWidth="1"/>
    <col min="11778" max="11778" width="2.5" style="3" customWidth="1"/>
    <col min="11779" max="11779" width="11.375" style="3" bestFit="1" customWidth="1"/>
    <col min="11780" max="12029" width="10" style="3"/>
    <col min="12030" max="12030" width="38.125" style="3" customWidth="1"/>
    <col min="12031" max="12031" width="10.125" style="3" bestFit="1" customWidth="1"/>
    <col min="12032" max="12032" width="10.375" style="3" bestFit="1" customWidth="1"/>
    <col min="12033" max="12033" width="15.625" style="3" bestFit="1" customWidth="1"/>
    <col min="12034" max="12034" width="2.5" style="3" customWidth="1"/>
    <col min="12035" max="12035" width="11.375" style="3" bestFit="1" customWidth="1"/>
    <col min="12036" max="12285" width="10" style="3"/>
    <col min="12286" max="12286" width="38.125" style="3" customWidth="1"/>
    <col min="12287" max="12287" width="10.125" style="3" bestFit="1" customWidth="1"/>
    <col min="12288" max="12288" width="10.375" style="3" bestFit="1" customWidth="1"/>
    <col min="12289" max="12289" width="15.625" style="3" bestFit="1" customWidth="1"/>
    <col min="12290" max="12290" width="2.5" style="3" customWidth="1"/>
    <col min="12291" max="12291" width="11.375" style="3" bestFit="1" customWidth="1"/>
    <col min="12292" max="12541" width="10" style="3"/>
    <col min="12542" max="12542" width="38.125" style="3" customWidth="1"/>
    <col min="12543" max="12543" width="10.125" style="3" bestFit="1" customWidth="1"/>
    <col min="12544" max="12544" width="10.375" style="3" bestFit="1" customWidth="1"/>
    <col min="12545" max="12545" width="15.625" style="3" bestFit="1" customWidth="1"/>
    <col min="12546" max="12546" width="2.5" style="3" customWidth="1"/>
    <col min="12547" max="12547" width="11.375" style="3" bestFit="1" customWidth="1"/>
    <col min="12548" max="12797" width="10" style="3"/>
    <col min="12798" max="12798" width="38.125" style="3" customWidth="1"/>
    <col min="12799" max="12799" width="10.125" style="3" bestFit="1" customWidth="1"/>
    <col min="12800" max="12800" width="10.375" style="3" bestFit="1" customWidth="1"/>
    <col min="12801" max="12801" width="15.625" style="3" bestFit="1" customWidth="1"/>
    <col min="12802" max="12802" width="2.5" style="3" customWidth="1"/>
    <col min="12803" max="12803" width="11.375" style="3" bestFit="1" customWidth="1"/>
    <col min="12804" max="13053" width="10" style="3"/>
    <col min="13054" max="13054" width="38.125" style="3" customWidth="1"/>
    <col min="13055" max="13055" width="10.125" style="3" bestFit="1" customWidth="1"/>
    <col min="13056" max="13056" width="10.375" style="3" bestFit="1" customWidth="1"/>
    <col min="13057" max="13057" width="15.625" style="3" bestFit="1" customWidth="1"/>
    <col min="13058" max="13058" width="2.5" style="3" customWidth="1"/>
    <col min="13059" max="13059" width="11.375" style="3" bestFit="1" customWidth="1"/>
    <col min="13060" max="13309" width="10" style="3"/>
    <col min="13310" max="13310" width="38.125" style="3" customWidth="1"/>
    <col min="13311" max="13311" width="10.125" style="3" bestFit="1" customWidth="1"/>
    <col min="13312" max="13312" width="10.375" style="3" bestFit="1" customWidth="1"/>
    <col min="13313" max="13313" width="15.625" style="3" bestFit="1" customWidth="1"/>
    <col min="13314" max="13314" width="2.5" style="3" customWidth="1"/>
    <col min="13315" max="13315" width="11.375" style="3" bestFit="1" customWidth="1"/>
    <col min="13316" max="13565" width="10" style="3"/>
    <col min="13566" max="13566" width="38.125" style="3" customWidth="1"/>
    <col min="13567" max="13567" width="10.125" style="3" bestFit="1" customWidth="1"/>
    <col min="13568" max="13568" width="10.375" style="3" bestFit="1" customWidth="1"/>
    <col min="13569" max="13569" width="15.625" style="3" bestFit="1" customWidth="1"/>
    <col min="13570" max="13570" width="2.5" style="3" customWidth="1"/>
    <col min="13571" max="13571" width="11.375" style="3" bestFit="1" customWidth="1"/>
    <col min="13572" max="13821" width="10" style="3"/>
    <col min="13822" max="13822" width="38.125" style="3" customWidth="1"/>
    <col min="13823" max="13823" width="10.125" style="3" bestFit="1" customWidth="1"/>
    <col min="13824" max="13824" width="10.375" style="3" bestFit="1" customWidth="1"/>
    <col min="13825" max="13825" width="15.625" style="3" bestFit="1" customWidth="1"/>
    <col min="13826" max="13826" width="2.5" style="3" customWidth="1"/>
    <col min="13827" max="13827" width="11.375" style="3" bestFit="1" customWidth="1"/>
    <col min="13828" max="14077" width="10" style="3"/>
    <col min="14078" max="14078" width="38.125" style="3" customWidth="1"/>
    <col min="14079" max="14079" width="10.125" style="3" bestFit="1" customWidth="1"/>
    <col min="14080" max="14080" width="10.375" style="3" bestFit="1" customWidth="1"/>
    <col min="14081" max="14081" width="15.625" style="3" bestFit="1" customWidth="1"/>
    <col min="14082" max="14082" width="2.5" style="3" customWidth="1"/>
    <col min="14083" max="14083" width="11.375" style="3" bestFit="1" customWidth="1"/>
    <col min="14084" max="14333" width="10" style="3"/>
    <col min="14334" max="14334" width="38.125" style="3" customWidth="1"/>
    <col min="14335" max="14335" width="10.125" style="3" bestFit="1" customWidth="1"/>
    <col min="14336" max="14336" width="10.375" style="3" bestFit="1" customWidth="1"/>
    <col min="14337" max="14337" width="15.625" style="3" bestFit="1" customWidth="1"/>
    <col min="14338" max="14338" width="2.5" style="3" customWidth="1"/>
    <col min="14339" max="14339" width="11.375" style="3" bestFit="1" customWidth="1"/>
    <col min="14340" max="14589" width="10" style="3"/>
    <col min="14590" max="14590" width="38.125" style="3" customWidth="1"/>
    <col min="14591" max="14591" width="10.125" style="3" bestFit="1" customWidth="1"/>
    <col min="14592" max="14592" width="10.375" style="3" bestFit="1" customWidth="1"/>
    <col min="14593" max="14593" width="15.625" style="3" bestFit="1" customWidth="1"/>
    <col min="14594" max="14594" width="2.5" style="3" customWidth="1"/>
    <col min="14595" max="14595" width="11.375" style="3" bestFit="1" customWidth="1"/>
    <col min="14596" max="14845" width="10" style="3"/>
    <col min="14846" max="14846" width="38.125" style="3" customWidth="1"/>
    <col min="14847" max="14847" width="10.125" style="3" bestFit="1" customWidth="1"/>
    <col min="14848" max="14848" width="10.375" style="3" bestFit="1" customWidth="1"/>
    <col min="14849" max="14849" width="15.625" style="3" bestFit="1" customWidth="1"/>
    <col min="14850" max="14850" width="2.5" style="3" customWidth="1"/>
    <col min="14851" max="14851" width="11.375" style="3" bestFit="1" customWidth="1"/>
    <col min="14852" max="15101" width="10" style="3"/>
    <col min="15102" max="15102" width="38.125" style="3" customWidth="1"/>
    <col min="15103" max="15103" width="10.125" style="3" bestFit="1" customWidth="1"/>
    <col min="15104" max="15104" width="10.375" style="3" bestFit="1" customWidth="1"/>
    <col min="15105" max="15105" width="15.625" style="3" bestFit="1" customWidth="1"/>
    <col min="15106" max="15106" width="2.5" style="3" customWidth="1"/>
    <col min="15107" max="15107" width="11.375" style="3" bestFit="1" customWidth="1"/>
    <col min="15108" max="15357" width="10" style="3"/>
    <col min="15358" max="15358" width="38.125" style="3" customWidth="1"/>
    <col min="15359" max="15359" width="10.125" style="3" bestFit="1" customWidth="1"/>
    <col min="15360" max="15360" width="10.375" style="3" bestFit="1" customWidth="1"/>
    <col min="15361" max="15361" width="15.625" style="3" bestFit="1" customWidth="1"/>
    <col min="15362" max="15362" width="2.5" style="3" customWidth="1"/>
    <col min="15363" max="15363" width="11.375" style="3" bestFit="1" customWidth="1"/>
    <col min="15364" max="15613" width="10" style="3"/>
    <col min="15614" max="15614" width="38.125" style="3" customWidth="1"/>
    <col min="15615" max="15615" width="10.125" style="3" bestFit="1" customWidth="1"/>
    <col min="15616" max="15616" width="10.375" style="3" bestFit="1" customWidth="1"/>
    <col min="15617" max="15617" width="15.625" style="3" bestFit="1" customWidth="1"/>
    <col min="15618" max="15618" width="2.5" style="3" customWidth="1"/>
    <col min="15619" max="15619" width="11.375" style="3" bestFit="1" customWidth="1"/>
    <col min="15620" max="15869" width="10" style="3"/>
    <col min="15870" max="15870" width="38.125" style="3" customWidth="1"/>
    <col min="15871" max="15871" width="10.125" style="3" bestFit="1" customWidth="1"/>
    <col min="15872" max="15872" width="10.375" style="3" bestFit="1" customWidth="1"/>
    <col min="15873" max="15873" width="15.625" style="3" bestFit="1" customWidth="1"/>
    <col min="15874" max="15874" width="2.5" style="3" customWidth="1"/>
    <col min="15875" max="15875" width="11.375" style="3" bestFit="1" customWidth="1"/>
    <col min="15876" max="16125" width="10" style="3"/>
    <col min="16126" max="16126" width="38.125" style="3" customWidth="1"/>
    <col min="16127" max="16127" width="10.125" style="3" bestFit="1" customWidth="1"/>
    <col min="16128" max="16128" width="10.375" style="3" bestFit="1" customWidth="1"/>
    <col min="16129" max="16129" width="15.625" style="3" bestFit="1" customWidth="1"/>
    <col min="16130" max="16130" width="2.5" style="3" customWidth="1"/>
    <col min="16131" max="16131" width="11.375" style="3" bestFit="1" customWidth="1"/>
    <col min="16132" max="16384" width="10" style="3"/>
  </cols>
  <sheetData>
    <row r="1" spans="1:18" ht="23.25" x14ac:dyDescent="0.35">
      <c r="A1" s="1" t="s">
        <v>0</v>
      </c>
      <c r="B1" s="1"/>
      <c r="C1" s="1"/>
      <c r="D1" s="1"/>
      <c r="E1" s="2"/>
      <c r="G1" s="46" t="s">
        <v>1</v>
      </c>
    </row>
    <row r="2" spans="1:18" ht="20.25" x14ac:dyDescent="0.3">
      <c r="A2" s="6" t="s">
        <v>2</v>
      </c>
      <c r="B2" s="6"/>
      <c r="C2" s="6"/>
      <c r="D2" s="6"/>
      <c r="E2" s="5"/>
      <c r="G2" s="46">
        <v>100</v>
      </c>
      <c r="H2" s="46" t="s">
        <v>3</v>
      </c>
    </row>
    <row r="3" spans="1:18" ht="15" x14ac:dyDescent="0.2">
      <c r="C3" s="3"/>
      <c r="D3" s="3"/>
      <c r="E3" s="2"/>
    </row>
    <row r="4" spans="1:18" ht="15" x14ac:dyDescent="0.2">
      <c r="A4" s="5" t="s">
        <v>4</v>
      </c>
      <c r="B4" s="7"/>
      <c r="C4" s="8"/>
      <c r="D4" s="43"/>
      <c r="E4" s="4" t="s">
        <v>5</v>
      </c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</row>
    <row r="5" spans="1:18" ht="15" x14ac:dyDescent="0.2">
      <c r="A5" s="5" t="s">
        <v>6</v>
      </c>
      <c r="B5" s="7"/>
      <c r="C5" s="8"/>
      <c r="D5" s="44"/>
      <c r="E5" s="2"/>
      <c r="F5" s="47"/>
      <c r="G5" s="47"/>
      <c r="H5" s="47" t="s">
        <v>7</v>
      </c>
      <c r="I5" s="47" t="s">
        <v>8</v>
      </c>
      <c r="J5" s="47" t="s">
        <v>7</v>
      </c>
      <c r="K5" s="47" t="s">
        <v>8</v>
      </c>
      <c r="L5" s="47"/>
      <c r="M5" s="47" t="s">
        <v>9</v>
      </c>
      <c r="N5" s="47"/>
      <c r="O5" s="47"/>
      <c r="P5" s="47"/>
      <c r="Q5" s="47"/>
    </row>
    <row r="6" spans="1:18" ht="15" x14ac:dyDescent="0.2">
      <c r="A6" s="5" t="s">
        <v>10</v>
      </c>
      <c r="B6" s="7"/>
      <c r="C6" s="8"/>
      <c r="D6" s="45"/>
      <c r="E6" s="2"/>
      <c r="F6" s="47"/>
      <c r="G6" s="47"/>
      <c r="H6" s="47" t="s">
        <v>11</v>
      </c>
      <c r="I6" s="47" t="s">
        <v>11</v>
      </c>
      <c r="J6" s="47" t="s">
        <v>12</v>
      </c>
      <c r="K6" s="47" t="s">
        <v>12</v>
      </c>
      <c r="L6" s="47"/>
      <c r="M6" s="47"/>
      <c r="N6" s="47" t="s">
        <v>7</v>
      </c>
      <c r="O6" s="47" t="s">
        <v>8</v>
      </c>
      <c r="P6" s="47" t="s">
        <v>7</v>
      </c>
      <c r="Q6" s="47" t="s">
        <v>8</v>
      </c>
    </row>
    <row r="7" spans="1:18" ht="15" x14ac:dyDescent="0.2">
      <c r="A7" s="5" t="s">
        <v>13</v>
      </c>
      <c r="B7" s="7"/>
      <c r="C7" s="8"/>
      <c r="D7" s="9"/>
      <c r="E7" s="2"/>
      <c r="F7" s="47"/>
      <c r="G7" s="47" t="s">
        <v>3</v>
      </c>
      <c r="H7" s="47">
        <v>0.35</v>
      </c>
      <c r="I7" s="47">
        <f>1-H7</f>
        <v>0.65</v>
      </c>
      <c r="J7" s="47">
        <f>$G$2*H7</f>
        <v>35</v>
      </c>
      <c r="K7" s="47">
        <f>$G$2*I7</f>
        <v>65</v>
      </c>
      <c r="L7" s="47"/>
      <c r="M7" s="47"/>
      <c r="N7" s="47" t="s">
        <v>11</v>
      </c>
      <c r="O7" s="47" t="s">
        <v>11</v>
      </c>
      <c r="P7" s="47" t="s">
        <v>12</v>
      </c>
      <c r="Q7" s="47" t="s">
        <v>12</v>
      </c>
    </row>
    <row r="8" spans="1:18" ht="15" x14ac:dyDescent="0.2">
      <c r="A8" s="5"/>
      <c r="B8" s="7"/>
      <c r="C8" s="7"/>
      <c r="D8" s="7"/>
      <c r="E8" s="2"/>
      <c r="F8" s="47"/>
      <c r="G8" s="47" t="s">
        <v>14</v>
      </c>
      <c r="H8" s="47">
        <v>0.01</v>
      </c>
      <c r="I8" s="47"/>
      <c r="J8" s="47"/>
      <c r="K8" s="47">
        <f>K7*H8</f>
        <v>0.65</v>
      </c>
      <c r="L8" s="47"/>
      <c r="M8" s="47" t="s">
        <v>3</v>
      </c>
      <c r="N8" s="47">
        <v>0.35</v>
      </c>
      <c r="O8" s="47">
        <f>1-N8</f>
        <v>0.65</v>
      </c>
      <c r="P8" s="47">
        <f>$G$2*N8</f>
        <v>35</v>
      </c>
      <c r="Q8" s="47">
        <f>$G$2*O8</f>
        <v>65</v>
      </c>
    </row>
    <row r="9" spans="1:18" s="13" customFormat="1" x14ac:dyDescent="0.25">
      <c r="A9" s="5"/>
      <c r="B9" s="10"/>
      <c r="C9" s="11" t="s">
        <v>15</v>
      </c>
      <c r="D9" s="11" t="s">
        <v>16</v>
      </c>
      <c r="E9" s="12"/>
      <c r="F9" s="47"/>
      <c r="G9" s="47" t="s">
        <v>17</v>
      </c>
      <c r="H9" s="47">
        <v>0.14000000000000001</v>
      </c>
      <c r="I9" s="47">
        <f>1-H9</f>
        <v>0.86</v>
      </c>
      <c r="J9" s="47">
        <f>K9/I9*H9</f>
        <v>10.475581395348838</v>
      </c>
      <c r="K9" s="47">
        <f>K7-K8</f>
        <v>64.349999999999994</v>
      </c>
      <c r="L9" s="47"/>
      <c r="M9" s="47" t="s">
        <v>18</v>
      </c>
      <c r="N9" s="47">
        <v>0</v>
      </c>
      <c r="O9" s="47"/>
      <c r="P9" s="47"/>
      <c r="Q9" s="47">
        <f>Q8*N9</f>
        <v>0</v>
      </c>
      <c r="R9" s="48"/>
    </row>
    <row r="10" spans="1:18" s="13" customFormat="1" x14ac:dyDescent="0.25">
      <c r="A10" s="14"/>
      <c r="B10" s="15" t="s">
        <v>19</v>
      </c>
      <c r="C10" s="16" t="s">
        <v>5</v>
      </c>
      <c r="D10" s="16" t="s">
        <v>5</v>
      </c>
      <c r="E10" s="17"/>
      <c r="F10" s="47"/>
      <c r="G10" s="47" t="s">
        <v>20</v>
      </c>
      <c r="H10" s="47"/>
      <c r="I10" s="47"/>
      <c r="J10" s="47">
        <f>K9+J9</f>
        <v>74.825581395348834</v>
      </c>
      <c r="K10" s="47"/>
      <c r="L10" s="47"/>
      <c r="M10" s="47" t="s">
        <v>17</v>
      </c>
      <c r="N10" s="47">
        <f>D6</f>
        <v>0</v>
      </c>
      <c r="O10" s="47">
        <f>1-N10</f>
        <v>1</v>
      </c>
      <c r="P10" s="47">
        <f>Q10/O10*N10</f>
        <v>0</v>
      </c>
      <c r="Q10" s="47">
        <f>Q8-Q9</f>
        <v>65</v>
      </c>
      <c r="R10" s="48"/>
    </row>
    <row r="11" spans="1:18" s="13" customFormat="1" x14ac:dyDescent="0.25">
      <c r="A11" s="5" t="str">
        <f>"Markterlös bei "&amp;D6*100&amp;"% Kornfeuchte"</f>
        <v>Markterlös bei 0% Kornfeuchte</v>
      </c>
      <c r="B11" s="18">
        <f>D5*Q11/100</f>
        <v>0</v>
      </c>
      <c r="C11" s="19">
        <f>(35-D6*100)*D7+D4</f>
        <v>0</v>
      </c>
      <c r="D11" s="20">
        <f>C11*B11</f>
        <v>0</v>
      </c>
      <c r="E11" s="21"/>
      <c r="F11" s="47"/>
      <c r="G11" s="47"/>
      <c r="H11" s="47"/>
      <c r="I11" s="47"/>
      <c r="J11" s="47"/>
      <c r="K11" s="47"/>
      <c r="L11" s="47"/>
      <c r="M11" s="47" t="s">
        <v>21</v>
      </c>
      <c r="N11" s="47"/>
      <c r="O11" s="47"/>
      <c r="P11" s="47"/>
      <c r="Q11" s="47">
        <f>Q10+P10</f>
        <v>65</v>
      </c>
      <c r="R11" s="48"/>
    </row>
    <row r="12" spans="1:18" s="13" customFormat="1" x14ac:dyDescent="0.25">
      <c r="A12" s="22" t="s">
        <v>22</v>
      </c>
      <c r="B12" s="23">
        <f>D5</f>
        <v>0</v>
      </c>
      <c r="C12" s="24">
        <f>D4</f>
        <v>0</v>
      </c>
      <c r="D12" s="24">
        <f>C12*B12</f>
        <v>0</v>
      </c>
      <c r="E12" s="2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8"/>
    </row>
    <row r="13" spans="1:18" s="13" customFormat="1" x14ac:dyDescent="0.25">
      <c r="A13" s="5" t="s">
        <v>23</v>
      </c>
      <c r="B13" s="26"/>
      <c r="C13" s="8"/>
      <c r="D13" s="8"/>
      <c r="E13" s="2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8"/>
    </row>
    <row r="14" spans="1:18" s="13" customFormat="1" x14ac:dyDescent="0.25">
      <c r="A14" s="27" t="s">
        <v>24</v>
      </c>
      <c r="B14" s="26"/>
      <c r="C14" s="8"/>
      <c r="D14" s="9">
        <v>180</v>
      </c>
      <c r="E14" s="2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8"/>
    </row>
    <row r="15" spans="1:18" s="13" customFormat="1" x14ac:dyDescent="0.25">
      <c r="A15" s="27" t="s">
        <v>25</v>
      </c>
      <c r="B15" s="26">
        <f>B11</f>
        <v>0</v>
      </c>
      <c r="C15" s="9">
        <v>0.5</v>
      </c>
      <c r="D15" s="8">
        <f>C15*B15</f>
        <v>0</v>
      </c>
      <c r="E15" s="2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8"/>
    </row>
    <row r="16" spans="1:18" s="13" customFormat="1" x14ac:dyDescent="0.25">
      <c r="A16" s="27" t="s">
        <v>26</v>
      </c>
      <c r="B16" s="26"/>
      <c r="C16" s="8"/>
      <c r="D16" s="9">
        <v>70</v>
      </c>
      <c r="E16" s="2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8"/>
    </row>
    <row r="17" spans="1:18" s="13" customFormat="1" x14ac:dyDescent="0.25">
      <c r="A17" s="5"/>
      <c r="B17" s="26"/>
      <c r="C17" s="8"/>
      <c r="D17" s="8"/>
      <c r="E17" s="2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8"/>
    </row>
    <row r="18" spans="1:18" s="13" customFormat="1" x14ac:dyDescent="0.25">
      <c r="A18" s="5" t="s">
        <v>27</v>
      </c>
      <c r="B18" s="26"/>
      <c r="C18" s="8"/>
      <c r="D18" s="8"/>
      <c r="E18" s="2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8"/>
    </row>
    <row r="19" spans="1:18" s="13" customFormat="1" x14ac:dyDescent="0.25">
      <c r="A19" s="27" t="s">
        <v>28</v>
      </c>
      <c r="B19" s="26"/>
      <c r="C19" s="8"/>
      <c r="D19" s="9">
        <v>180</v>
      </c>
      <c r="E19" s="2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8"/>
    </row>
    <row r="20" spans="1:18" s="13" customFormat="1" x14ac:dyDescent="0.25">
      <c r="A20" s="27" t="s">
        <v>29</v>
      </c>
      <c r="B20" s="26"/>
      <c r="C20" s="8"/>
      <c r="D20" s="9">
        <v>70</v>
      </c>
      <c r="E20" s="2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8"/>
    </row>
    <row r="21" spans="1:18" s="13" customFormat="1" x14ac:dyDescent="0.25">
      <c r="A21" s="5"/>
      <c r="B21" s="26"/>
      <c r="C21" s="8"/>
      <c r="D21" s="8"/>
      <c r="E21" s="2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8"/>
    </row>
    <row r="22" spans="1:18" s="13" customFormat="1" x14ac:dyDescent="0.25">
      <c r="A22" s="28" t="str">
        <f>"Vergleichspreis/ha ("&amp;D6*100&amp;"% Feuchte) wenn als Silomais verkauft wird:"</f>
        <v>Vergleichspreis/ha (0% Feuchte) wenn als Silomais verkauft wird:</v>
      </c>
      <c r="B22" s="29"/>
      <c r="C22" s="30"/>
      <c r="D22" s="30">
        <f>D11-D14-D15-D16+D19+D20</f>
        <v>0</v>
      </c>
      <c r="E22" s="2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8"/>
    </row>
    <row r="23" spans="1:18" s="13" customFormat="1" x14ac:dyDescent="0.25">
      <c r="A23" s="22" t="s">
        <v>30</v>
      </c>
      <c r="B23" s="23"/>
      <c r="C23" s="24"/>
      <c r="D23" s="24">
        <f>D12-D14-D15-D16+D19+D20</f>
        <v>0</v>
      </c>
      <c r="E23" s="2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8"/>
    </row>
    <row r="24" spans="1:18" s="13" customFormat="1" x14ac:dyDescent="0.25">
      <c r="A24" s="25"/>
      <c r="B24" s="31"/>
      <c r="C24" s="32"/>
      <c r="D24" s="32"/>
      <c r="E24" s="2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8"/>
    </row>
    <row r="25" spans="1:18" s="13" customFormat="1" x14ac:dyDescent="0.25">
      <c r="A25" s="25"/>
      <c r="B25" s="31"/>
      <c r="C25" s="32"/>
      <c r="D25" s="32"/>
      <c r="E25" s="2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8"/>
    </row>
    <row r="26" spans="1:18" s="34" customFormat="1" ht="15" x14ac:dyDescent="0.2">
      <c r="A26" s="5"/>
      <c r="B26" s="33"/>
      <c r="C26" s="8"/>
      <c r="D26" s="8"/>
      <c r="E26" s="2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9"/>
    </row>
    <row r="27" spans="1:18" s="34" customFormat="1" ht="12.75" x14ac:dyDescent="0.2">
      <c r="A27" s="35"/>
      <c r="B27" s="36"/>
      <c r="C27" s="37"/>
      <c r="D27" s="37"/>
      <c r="E27" s="35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9"/>
    </row>
    <row r="28" spans="1:18" s="34" customFormat="1" ht="12.75" x14ac:dyDescent="0.2">
      <c r="A28" s="3"/>
      <c r="B28" s="38"/>
      <c r="E28" s="39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9"/>
    </row>
    <row r="29" spans="1:18" s="34" customFormat="1" ht="12.75" x14ac:dyDescent="0.2">
      <c r="A29" s="3"/>
      <c r="B29" s="38"/>
      <c r="D29" s="40"/>
      <c r="E29" s="39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9"/>
    </row>
    <row r="30" spans="1:18" s="34" customFormat="1" ht="12.75" x14ac:dyDescent="0.2">
      <c r="A30" s="3"/>
      <c r="B30" s="38"/>
      <c r="E30" s="39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9"/>
    </row>
    <row r="31" spans="1:18" s="34" customFormat="1" ht="12.75" x14ac:dyDescent="0.2">
      <c r="A31" s="3"/>
      <c r="B31" s="38"/>
      <c r="E31" s="39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9"/>
    </row>
    <row r="32" spans="1:18" s="34" customFormat="1" ht="12.75" x14ac:dyDescent="0.2">
      <c r="A32" s="3"/>
      <c r="B32" s="38"/>
      <c r="E32" s="39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9"/>
    </row>
    <row r="33" spans="1:18" s="34" customFormat="1" ht="12.75" x14ac:dyDescent="0.2">
      <c r="A33" s="3"/>
      <c r="B33" s="38"/>
      <c r="E33" s="39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9"/>
    </row>
    <row r="34" spans="1:18" s="34" customFormat="1" ht="12.75" x14ac:dyDescent="0.2">
      <c r="A34" s="3"/>
      <c r="B34" s="38"/>
      <c r="E34" s="39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9"/>
    </row>
    <row r="35" spans="1:18" s="34" customFormat="1" ht="12.75" x14ac:dyDescent="0.2">
      <c r="A35" s="3"/>
      <c r="B35" s="38"/>
      <c r="E35" s="39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9"/>
    </row>
    <row r="36" spans="1:18" s="34" customFormat="1" ht="12.75" x14ac:dyDescent="0.2">
      <c r="A36" s="3"/>
      <c r="B36" s="38"/>
      <c r="E36" s="39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9"/>
    </row>
    <row r="37" spans="1:18" s="34" customFormat="1" ht="12.75" x14ac:dyDescent="0.2">
      <c r="A37" s="3"/>
      <c r="B37" s="38"/>
      <c r="E37" s="39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9"/>
    </row>
    <row r="38" spans="1:18" s="34" customFormat="1" ht="12.75" x14ac:dyDescent="0.2">
      <c r="A38" s="3"/>
      <c r="B38" s="38"/>
      <c r="E38" s="39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9"/>
    </row>
    <row r="39" spans="1:18" ht="12.75" x14ac:dyDescent="0.2">
      <c r="E39" s="39"/>
    </row>
    <row r="40" spans="1:18" ht="12.75" x14ac:dyDescent="0.2">
      <c r="E40" s="41"/>
    </row>
  </sheetData>
  <mergeCells count="2">
    <mergeCell ref="A1:D1"/>
    <mergeCell ref="A2:D2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Was darf Mais kosten 2023</vt:lpstr>
      <vt:lpstr>'Was darf Mais kosten 2023'!Druckbereich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 Mittermaier</dc:creator>
  <cp:lastModifiedBy>Alfons Mittermaier</cp:lastModifiedBy>
  <dcterms:created xsi:type="dcterms:W3CDTF">2023-09-22T07:35:12Z</dcterms:created>
  <dcterms:modified xsi:type="dcterms:W3CDTF">2023-09-22T07:44:54Z</dcterms:modified>
</cp:coreProperties>
</file>